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40" activeTab="0"/>
  </bookViews>
  <sheets>
    <sheet name="01012017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<sst xmlns="http://schemas.openxmlformats.org/spreadsheetml/2006/main" count="48" uniqueCount="43">
  <si>
    <t>PD-100</t>
  </si>
  <si>
    <t>PD-125</t>
  </si>
  <si>
    <t>PD-150</t>
  </si>
  <si>
    <t>PD-180</t>
  </si>
  <si>
    <t>PD-200</t>
  </si>
  <si>
    <t>PST-100</t>
  </si>
  <si>
    <t>PST-125</t>
  </si>
  <si>
    <t>PST-150</t>
  </si>
  <si>
    <t>PST-180</t>
  </si>
  <si>
    <t>PST-200</t>
  </si>
  <si>
    <t>PJMC-100</t>
  </si>
  <si>
    <t>PJMC-125</t>
  </si>
  <si>
    <t>PJMC-150</t>
  </si>
  <si>
    <t>PJMC-180</t>
  </si>
  <si>
    <t>PJMC-200</t>
  </si>
  <si>
    <t>Федеральные округа</t>
  </si>
  <si>
    <t xml:space="preserve">Центральный                       Приволжский                      Северо-Западный                    Уральский                         Южный </t>
  </si>
  <si>
    <t xml:space="preserve">Сибирский                  Северо-Кавказский              </t>
  </si>
  <si>
    <t xml:space="preserve">Модификация </t>
  </si>
  <si>
    <t>PJM/PJMP-100</t>
  </si>
  <si>
    <t>PJM/PJMP-125</t>
  </si>
  <si>
    <t>PJM/PJMP-150</t>
  </si>
  <si>
    <t>PJM/PJMP-180</t>
  </si>
  <si>
    <t>PJM/PJMP-200</t>
  </si>
  <si>
    <t xml:space="preserve">Рекомендованные розничные цены на опоры нижних конечноcтей и туловища  для обеспечения вертикализации и передвижения инвалидов – аппарат ортопедический  «Динамический параподиум»      </t>
  </si>
  <si>
    <t xml:space="preserve">Дальне- восточный                  </t>
  </si>
  <si>
    <t>Базовая цена + ф/кистей</t>
  </si>
  <si>
    <t>Базовая цена + ф/спины</t>
  </si>
  <si>
    <t>Базовая цена + столик</t>
  </si>
  <si>
    <t>Х</t>
  </si>
  <si>
    <t>Цены</t>
  </si>
  <si>
    <t xml:space="preserve">Начальные цены для формирования цен для котировок и аукционов </t>
  </si>
  <si>
    <t xml:space="preserve">Базовая цена при покупке со склада г. Саров                                                                                                                                                                                         </t>
  </si>
  <si>
    <r>
      <t xml:space="preserve">Базовая цена + доставка до </t>
    </r>
    <r>
      <rPr>
        <b/>
        <i/>
        <u val="single"/>
        <sz val="8.8"/>
        <rFont val="Times New Roman"/>
        <family val="1"/>
      </rPr>
      <t>КРУПНЫХ</t>
    </r>
    <r>
      <rPr>
        <b/>
        <sz val="8.8"/>
        <rFont val="Times New Roman"/>
        <family val="1"/>
      </rPr>
      <t xml:space="preserve"> городов Федеральных округов                                                                                                                 </t>
    </r>
  </si>
  <si>
    <t>Базовая цена  +ф/спины+ф/кистей+доставка                  + дополнительные услуги</t>
  </si>
  <si>
    <r>
      <t xml:space="preserve">В Начальную цену для аукционов </t>
    </r>
    <r>
      <rPr>
        <b/>
        <u val="single"/>
        <sz val="6"/>
        <rFont val="Times New Roman"/>
        <family val="1"/>
      </rPr>
      <t>ВХОДЯТ</t>
    </r>
    <r>
      <rPr>
        <sz val="6"/>
        <rFont val="Times New Roman"/>
        <family val="1"/>
      </rPr>
      <t xml:space="preserve">:                                                                                        </t>
    </r>
    <r>
      <rPr>
        <i/>
        <sz val="6"/>
        <color indexed="60"/>
        <rFont val="Times New Roman"/>
        <family val="1"/>
      </rPr>
      <t xml:space="preserve">   - ф/спины,ф/ кистей, но без столика,                            - подбор модификации,  </t>
    </r>
    <r>
      <rPr>
        <i/>
        <sz val="6"/>
        <color indexed="9"/>
        <rFont val="Times New Roman"/>
        <family val="1"/>
      </rPr>
      <t>..... ............................</t>
    </r>
    <r>
      <rPr>
        <i/>
        <sz val="6"/>
        <color indexed="60"/>
        <rFont val="Times New Roman"/>
        <family val="1"/>
      </rPr>
      <t xml:space="preserve">. </t>
    </r>
    <r>
      <rPr>
        <i/>
        <sz val="6"/>
        <rFont val="Times New Roman"/>
        <family val="1"/>
      </rPr>
      <t xml:space="preserve">                                                             - обучение  пользованию (ходьбе вперёд, назад, влево, вправо; вставанию и др. движениям),                                                                                                             - сборка и регулировка                                                           -доставка до КРУПНЫХ городов ФО и в их пределах ( кроме Дальневосточного ФО). </t>
    </r>
    <r>
      <rPr>
        <b/>
        <i/>
        <sz val="6"/>
        <color indexed="60"/>
        <rFont val="Times New Roman"/>
        <family val="1"/>
      </rPr>
      <t>Доставка в областные города и села рассчитывается отдельно !!!</t>
    </r>
  </si>
  <si>
    <t>Генеральный директор  ООО "Медорт Евразия"                                                    Терехин Александр Владимирович</t>
  </si>
  <si>
    <t>(Внимание !!! Поставьте в верхней ячейке курс евро  на текущую дату и цены автоматически пересчитаются)</t>
  </si>
  <si>
    <r>
      <t xml:space="preserve">В Базовую цену </t>
    </r>
    <r>
      <rPr>
        <b/>
        <u val="single"/>
        <sz val="7"/>
        <rFont val="Times New Roman"/>
        <family val="1"/>
      </rPr>
      <t>НЕ ВХОДЯТ</t>
    </r>
    <r>
      <rPr>
        <sz val="7"/>
        <rFont val="Times New Roman"/>
        <family val="1"/>
      </rPr>
      <t xml:space="preserve">:                                 </t>
    </r>
    <r>
      <rPr>
        <sz val="7"/>
        <color indexed="18"/>
        <rFont val="Times New Roman"/>
        <family val="1"/>
      </rPr>
      <t xml:space="preserve"> </t>
    </r>
    <r>
      <rPr>
        <i/>
        <sz val="7"/>
        <color indexed="60"/>
        <rFont val="Times New Roman"/>
        <family val="1"/>
      </rPr>
      <t xml:space="preserve"> - ф/спины, ф/кистей и столик,                                                 - подбор модификации,                                                                                          - обучение пользованию,                                                                                          - сборка и регулировка                                                               - доставка</t>
    </r>
  </si>
  <si>
    <t xml:space="preserve"> </t>
  </si>
  <si>
    <t>PD-180 NEW</t>
  </si>
  <si>
    <t>PST-180 NEW</t>
  </si>
  <si>
    <r>
      <t xml:space="preserve">ПРАЙС-ЛИСТ  от  01.01.2017 г.                                                                                    </t>
    </r>
    <r>
      <rPr>
        <b/>
        <sz val="12"/>
        <color indexed="60"/>
        <rFont val="Times New Roman"/>
        <family val="1"/>
      </rPr>
      <t xml:space="preserve">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</si>
</sst>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</numFmts>
  <fonts count="70">
    <font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8.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u val="single"/>
      <sz val="8.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u val="single"/>
      <sz val="6"/>
      <name val="Times New Roman"/>
      <family val="1"/>
    </font>
    <font>
      <i/>
      <sz val="6"/>
      <color indexed="60"/>
      <name val="Times New Roman"/>
      <family val="1"/>
    </font>
    <font>
      <i/>
      <sz val="6"/>
      <color indexed="9"/>
      <name val="Times New Roman"/>
      <family val="1"/>
    </font>
    <font>
      <i/>
      <sz val="6"/>
      <name val="Times New Roman"/>
      <family val="1"/>
    </font>
    <font>
      <b/>
      <i/>
      <sz val="6"/>
      <color indexed="6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u val="single"/>
      <sz val="7"/>
      <name val="Times New Roman"/>
      <family val="1"/>
    </font>
    <font>
      <sz val="7"/>
      <color indexed="18"/>
      <name val="Times New Roman"/>
      <family val="1"/>
    </font>
    <font>
      <i/>
      <sz val="7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6"/>
      <name val="Arial Cyr"/>
      <family val="0"/>
    </font>
    <font>
      <b/>
      <sz val="10"/>
      <color indexed="26"/>
      <name val="Arial Cyr"/>
      <family val="0"/>
    </font>
    <font>
      <b/>
      <sz val="16"/>
      <color indexed="13"/>
      <name val="Times New Roman"/>
      <family val="1"/>
    </font>
    <font>
      <b/>
      <sz val="7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/>
      <name val="Arial Cyr"/>
      <family val="0"/>
    </font>
    <font>
      <b/>
      <sz val="10"/>
      <color theme="2"/>
      <name val="Arial Cyr"/>
      <family val="0"/>
    </font>
    <font>
      <b/>
      <sz val="16"/>
      <color rgb="FFFFFF00"/>
      <name val="Times New Roman"/>
      <family val="1"/>
    </font>
    <font>
      <b/>
      <sz val="7"/>
      <color rgb="FFFFFF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66" fillId="32" borderId="10" xfId="0" applyFont="1" applyFill="1" applyBorder="1" applyAlignment="1">
      <alignment horizontal="center" vertical="center" wrapText="1"/>
    </xf>
    <xf numFmtId="0" fontId="67" fillId="32" borderId="10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6" fillId="32" borderId="2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="90" zoomScaleNormal="90" zoomScalePageLayoutView="0" workbookViewId="0" topLeftCell="A1">
      <selection activeCell="E7" sqref="E7:E9"/>
    </sheetView>
  </sheetViews>
  <sheetFormatPr defaultColWidth="9.00390625" defaultRowHeight="12.75"/>
  <cols>
    <col min="1" max="2" width="14.25390625" style="0" customWidth="1"/>
    <col min="3" max="3" width="11.375" style="0" customWidth="1"/>
    <col min="4" max="5" width="11.25390625" style="0" customWidth="1"/>
    <col min="6" max="6" width="12.625" style="0" customWidth="1"/>
    <col min="7" max="7" width="11.25390625" style="0" customWidth="1"/>
    <col min="8" max="8" width="11.625" style="0" customWidth="1"/>
    <col min="9" max="9" width="24.625" style="0" customWidth="1"/>
    <col min="10" max="10" width="25.25390625" style="0" customWidth="1"/>
  </cols>
  <sheetData>
    <row r="2" spans="1:9" ht="20.25">
      <c r="A2" s="23" t="s">
        <v>42</v>
      </c>
      <c r="B2" s="24"/>
      <c r="C2" s="24"/>
      <c r="D2" s="24"/>
      <c r="E2" s="24"/>
      <c r="F2" s="24"/>
      <c r="G2" s="25"/>
      <c r="H2" s="26"/>
      <c r="I2" s="17">
        <v>83.5</v>
      </c>
    </row>
    <row r="3" spans="1:9" ht="21.75" customHeight="1">
      <c r="A3" s="27"/>
      <c r="B3" s="28"/>
      <c r="C3" s="28"/>
      <c r="D3" s="28"/>
      <c r="E3" s="28"/>
      <c r="F3" s="28"/>
      <c r="G3" s="28"/>
      <c r="H3" s="29"/>
      <c r="I3" s="18" t="s">
        <v>37</v>
      </c>
    </row>
    <row r="4" spans="1:9" ht="31.5" customHeight="1">
      <c r="A4" s="30" t="s">
        <v>24</v>
      </c>
      <c r="B4" s="30"/>
      <c r="C4" s="31"/>
      <c r="D4" s="31"/>
      <c r="E4" s="31"/>
      <c r="F4" s="31"/>
      <c r="G4" s="31"/>
      <c r="H4" s="31"/>
      <c r="I4" s="19" t="s">
        <v>31</v>
      </c>
    </row>
    <row r="5" spans="1:9" ht="48">
      <c r="A5" s="8" t="s">
        <v>30</v>
      </c>
      <c r="B5" s="9" t="s">
        <v>32</v>
      </c>
      <c r="C5" s="9" t="s">
        <v>27</v>
      </c>
      <c r="D5" s="9" t="s">
        <v>26</v>
      </c>
      <c r="E5" s="9" t="s">
        <v>28</v>
      </c>
      <c r="F5" s="32" t="s">
        <v>33</v>
      </c>
      <c r="G5" s="32"/>
      <c r="H5" s="32"/>
      <c r="I5" s="20" t="s">
        <v>34</v>
      </c>
    </row>
    <row r="6" spans="1:9" ht="12.75">
      <c r="A6" s="2">
        <v>1</v>
      </c>
      <c r="B6" s="11"/>
      <c r="C6" s="3">
        <v>3</v>
      </c>
      <c r="D6" s="3">
        <v>4</v>
      </c>
      <c r="E6" s="3">
        <v>5</v>
      </c>
      <c r="F6" s="2">
        <v>6</v>
      </c>
      <c r="G6" s="2">
        <v>7</v>
      </c>
      <c r="H6" s="4">
        <v>8</v>
      </c>
      <c r="I6" s="21">
        <v>9</v>
      </c>
    </row>
    <row r="7" spans="1:9" ht="12.75">
      <c r="A7" s="33" t="s">
        <v>18</v>
      </c>
      <c r="B7" s="36" t="s">
        <v>38</v>
      </c>
      <c r="C7" s="37"/>
      <c r="D7" s="37"/>
      <c r="E7" s="37"/>
      <c r="F7" s="38" t="s">
        <v>15</v>
      </c>
      <c r="G7" s="39"/>
      <c r="H7" s="39"/>
      <c r="I7" s="46" t="s">
        <v>35</v>
      </c>
    </row>
    <row r="8" spans="1:9" ht="12.75">
      <c r="A8" s="34"/>
      <c r="B8" s="36"/>
      <c r="C8" s="37"/>
      <c r="D8" s="37"/>
      <c r="E8" s="37"/>
      <c r="F8" s="47" t="s">
        <v>16</v>
      </c>
      <c r="G8" s="49" t="s">
        <v>17</v>
      </c>
      <c r="H8" s="47" t="s">
        <v>25</v>
      </c>
      <c r="I8" s="46"/>
    </row>
    <row r="9" spans="1:10" ht="58.5" customHeight="1">
      <c r="A9" s="35"/>
      <c r="B9" s="36"/>
      <c r="C9" s="37"/>
      <c r="D9" s="37"/>
      <c r="E9" s="37"/>
      <c r="F9" s="48"/>
      <c r="G9" s="49"/>
      <c r="H9" s="48"/>
      <c r="I9" s="46"/>
      <c r="J9" t="s">
        <v>39</v>
      </c>
    </row>
    <row r="10" spans="1:9" ht="12.75">
      <c r="A10" s="41"/>
      <c r="B10" s="50"/>
      <c r="C10" s="41"/>
      <c r="D10" s="41"/>
      <c r="E10" s="41"/>
      <c r="F10" s="41"/>
      <c r="G10" s="41"/>
      <c r="H10" s="41"/>
      <c r="I10" s="16"/>
    </row>
    <row r="11" spans="1:9" ht="12.75">
      <c r="A11" s="5" t="s">
        <v>0</v>
      </c>
      <c r="B11" s="14">
        <v>154300</v>
      </c>
      <c r="C11" s="7">
        <f aca="true" t="shared" si="0" ref="C11:C16">B11+700</f>
        <v>155000</v>
      </c>
      <c r="D11" s="7">
        <f aca="true" t="shared" si="1" ref="D11:D16">B11+1400</f>
        <v>155700</v>
      </c>
      <c r="E11" s="7" t="s">
        <v>29</v>
      </c>
      <c r="F11" s="7">
        <f aca="true" t="shared" si="2" ref="F11:F16">B11+4000</f>
        <v>158300</v>
      </c>
      <c r="G11" s="7">
        <f aca="true" t="shared" si="3" ref="G11:G16">B11+5000</f>
        <v>159300</v>
      </c>
      <c r="H11" s="6">
        <f aca="true" t="shared" si="4" ref="H11:H16">B11+8000</f>
        <v>162300</v>
      </c>
      <c r="I11" s="22">
        <v>187300</v>
      </c>
    </row>
    <row r="12" spans="1:9" ht="12.75">
      <c r="A12" s="5" t="s">
        <v>1</v>
      </c>
      <c r="B12" s="14">
        <v>158300</v>
      </c>
      <c r="C12" s="7">
        <f t="shared" si="0"/>
        <v>159000</v>
      </c>
      <c r="D12" s="7">
        <f t="shared" si="1"/>
        <v>159700</v>
      </c>
      <c r="E12" s="7" t="s">
        <v>29</v>
      </c>
      <c r="F12" s="7">
        <f t="shared" si="2"/>
        <v>162300</v>
      </c>
      <c r="G12" s="7">
        <f t="shared" si="3"/>
        <v>163300</v>
      </c>
      <c r="H12" s="6">
        <f t="shared" si="4"/>
        <v>166300</v>
      </c>
      <c r="I12" s="22">
        <v>187300</v>
      </c>
    </row>
    <row r="13" spans="1:9" ht="12.75">
      <c r="A13" s="5" t="s">
        <v>2</v>
      </c>
      <c r="B13" s="14">
        <v>165300</v>
      </c>
      <c r="C13" s="7">
        <f t="shared" si="0"/>
        <v>166000</v>
      </c>
      <c r="D13" s="7">
        <f t="shared" si="1"/>
        <v>166700</v>
      </c>
      <c r="E13" s="7" t="s">
        <v>29</v>
      </c>
      <c r="F13" s="7">
        <f t="shared" si="2"/>
        <v>169300</v>
      </c>
      <c r="G13" s="7">
        <f t="shared" si="3"/>
        <v>170300</v>
      </c>
      <c r="H13" s="6">
        <f t="shared" si="4"/>
        <v>173300</v>
      </c>
      <c r="I13" s="22">
        <v>187300</v>
      </c>
    </row>
    <row r="14" spans="1:9" ht="12.75">
      <c r="A14" s="5" t="s">
        <v>3</v>
      </c>
      <c r="B14" s="14">
        <v>169300</v>
      </c>
      <c r="C14" s="7">
        <f t="shared" si="0"/>
        <v>170000</v>
      </c>
      <c r="D14" s="7">
        <f t="shared" si="1"/>
        <v>170700</v>
      </c>
      <c r="E14" s="7" t="s">
        <v>29</v>
      </c>
      <c r="F14" s="7">
        <f t="shared" si="2"/>
        <v>173300</v>
      </c>
      <c r="G14" s="7">
        <f t="shared" si="3"/>
        <v>174300</v>
      </c>
      <c r="H14" s="6">
        <f t="shared" si="4"/>
        <v>177300</v>
      </c>
      <c r="I14" s="22">
        <v>187300</v>
      </c>
    </row>
    <row r="15" spans="1:9" ht="12.75">
      <c r="A15" s="5" t="s">
        <v>40</v>
      </c>
      <c r="B15" s="14">
        <f>B14+3000</f>
        <v>172300</v>
      </c>
      <c r="C15" s="7">
        <f t="shared" si="0"/>
        <v>173000</v>
      </c>
      <c r="D15" s="7">
        <f t="shared" si="1"/>
        <v>173700</v>
      </c>
      <c r="E15" s="7" t="s">
        <v>29</v>
      </c>
      <c r="F15" s="7">
        <f t="shared" si="2"/>
        <v>176300</v>
      </c>
      <c r="G15" s="7">
        <f t="shared" si="3"/>
        <v>177300</v>
      </c>
      <c r="H15" s="6">
        <f t="shared" si="4"/>
        <v>180300</v>
      </c>
      <c r="I15" s="22">
        <v>187300</v>
      </c>
    </row>
    <row r="16" spans="1:9" ht="12.75">
      <c r="A16" s="5" t="s">
        <v>4</v>
      </c>
      <c r="B16" s="14">
        <v>167300</v>
      </c>
      <c r="C16" s="7">
        <f t="shared" si="0"/>
        <v>168000</v>
      </c>
      <c r="D16" s="7">
        <f t="shared" si="1"/>
        <v>168700</v>
      </c>
      <c r="E16" s="7" t="s">
        <v>29</v>
      </c>
      <c r="F16" s="7">
        <f t="shared" si="2"/>
        <v>171300</v>
      </c>
      <c r="G16" s="7">
        <f t="shared" si="3"/>
        <v>172300</v>
      </c>
      <c r="H16" s="6">
        <f t="shared" si="4"/>
        <v>175300</v>
      </c>
      <c r="I16" s="22">
        <v>187300</v>
      </c>
    </row>
    <row r="17" spans="1:9" ht="12.75">
      <c r="A17" s="41"/>
      <c r="B17" s="41"/>
      <c r="C17" s="41"/>
      <c r="D17" s="41"/>
      <c r="E17" s="41"/>
      <c r="F17" s="41"/>
      <c r="G17" s="41"/>
      <c r="H17" s="41"/>
      <c r="I17" s="16"/>
    </row>
    <row r="18" spans="1:9" ht="12.75">
      <c r="A18" s="5" t="s">
        <v>5</v>
      </c>
      <c r="B18" s="14">
        <v>131600</v>
      </c>
      <c r="C18" s="7">
        <f aca="true" t="shared" si="5" ref="C18:C23">B18+700</f>
        <v>132300</v>
      </c>
      <c r="D18" s="7">
        <f aca="true" t="shared" si="6" ref="D18:D23">B18+1400</f>
        <v>133000</v>
      </c>
      <c r="E18" s="7">
        <f aca="true" t="shared" si="7" ref="E18:E23">B18+6750</f>
        <v>138350</v>
      </c>
      <c r="F18" s="7">
        <f aca="true" t="shared" si="8" ref="F18:F23">B18+4000</f>
        <v>135600</v>
      </c>
      <c r="G18" s="7">
        <f aca="true" t="shared" si="9" ref="G18:G23">B18+5000</f>
        <v>136600</v>
      </c>
      <c r="H18" s="6">
        <f aca="true" t="shared" si="10" ref="H18:H23">B18+8000</f>
        <v>139600</v>
      </c>
      <c r="I18" s="22">
        <f>2100*I2</f>
        <v>175350</v>
      </c>
    </row>
    <row r="19" spans="1:9" ht="12.75">
      <c r="A19" s="5" t="s">
        <v>6</v>
      </c>
      <c r="B19" s="14">
        <v>131600</v>
      </c>
      <c r="C19" s="7">
        <f t="shared" si="5"/>
        <v>132300</v>
      </c>
      <c r="D19" s="7">
        <f t="shared" si="6"/>
        <v>133000</v>
      </c>
      <c r="E19" s="7">
        <f t="shared" si="7"/>
        <v>138350</v>
      </c>
      <c r="F19" s="7">
        <f t="shared" si="8"/>
        <v>135600</v>
      </c>
      <c r="G19" s="7">
        <f t="shared" si="9"/>
        <v>136600</v>
      </c>
      <c r="H19" s="6">
        <f t="shared" si="10"/>
        <v>139600</v>
      </c>
      <c r="I19" s="22">
        <f>2100*I2</f>
        <v>175350</v>
      </c>
    </row>
    <row r="20" spans="1:9" ht="12.75">
      <c r="A20" s="5" t="s">
        <v>7</v>
      </c>
      <c r="B20" s="14">
        <v>134600</v>
      </c>
      <c r="C20" s="7">
        <f t="shared" si="5"/>
        <v>135300</v>
      </c>
      <c r="D20" s="7">
        <f t="shared" si="6"/>
        <v>136000</v>
      </c>
      <c r="E20" s="7">
        <f t="shared" si="7"/>
        <v>141350</v>
      </c>
      <c r="F20" s="7">
        <f t="shared" si="8"/>
        <v>138600</v>
      </c>
      <c r="G20" s="7">
        <f t="shared" si="9"/>
        <v>139600</v>
      </c>
      <c r="H20" s="6">
        <f t="shared" si="10"/>
        <v>142600</v>
      </c>
      <c r="I20" s="22">
        <f>2100*I2</f>
        <v>175350</v>
      </c>
    </row>
    <row r="21" spans="1:9" ht="12.75">
      <c r="A21" s="5" t="s">
        <v>8</v>
      </c>
      <c r="B21" s="14">
        <v>134600</v>
      </c>
      <c r="C21" s="7">
        <f t="shared" si="5"/>
        <v>135300</v>
      </c>
      <c r="D21" s="7">
        <f t="shared" si="6"/>
        <v>136000</v>
      </c>
      <c r="E21" s="7">
        <f t="shared" si="7"/>
        <v>141350</v>
      </c>
      <c r="F21" s="7">
        <f t="shared" si="8"/>
        <v>138600</v>
      </c>
      <c r="G21" s="7">
        <f t="shared" si="9"/>
        <v>139600</v>
      </c>
      <c r="H21" s="6">
        <f t="shared" si="10"/>
        <v>142600</v>
      </c>
      <c r="I21" s="22">
        <f>2100*I2</f>
        <v>175350</v>
      </c>
    </row>
    <row r="22" spans="1:9" ht="12.75">
      <c r="A22" s="5" t="s">
        <v>41</v>
      </c>
      <c r="B22" s="14">
        <f>B21+3000</f>
        <v>137600</v>
      </c>
      <c r="C22" s="7">
        <f t="shared" si="5"/>
        <v>138300</v>
      </c>
      <c r="D22" s="7">
        <f t="shared" si="6"/>
        <v>139000</v>
      </c>
      <c r="E22" s="7">
        <f t="shared" si="7"/>
        <v>144350</v>
      </c>
      <c r="F22" s="7">
        <f t="shared" si="8"/>
        <v>141600</v>
      </c>
      <c r="G22" s="7">
        <f t="shared" si="9"/>
        <v>142600</v>
      </c>
      <c r="H22" s="6">
        <f t="shared" si="10"/>
        <v>145600</v>
      </c>
      <c r="I22" s="22">
        <f>(2100*I2)+3000</f>
        <v>178350</v>
      </c>
    </row>
    <row r="23" spans="1:9" ht="12.75">
      <c r="A23" s="5" t="s">
        <v>9</v>
      </c>
      <c r="B23" s="14">
        <v>134600</v>
      </c>
      <c r="C23" s="7">
        <f t="shared" si="5"/>
        <v>135300</v>
      </c>
      <c r="D23" s="7">
        <f t="shared" si="6"/>
        <v>136000</v>
      </c>
      <c r="E23" s="7">
        <f t="shared" si="7"/>
        <v>141350</v>
      </c>
      <c r="F23" s="7">
        <f t="shared" si="8"/>
        <v>138600</v>
      </c>
      <c r="G23" s="7">
        <f t="shared" si="9"/>
        <v>139600</v>
      </c>
      <c r="H23" s="6">
        <f t="shared" si="10"/>
        <v>142600</v>
      </c>
      <c r="I23" s="22">
        <f>2100*I2</f>
        <v>175350</v>
      </c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12"/>
    </row>
    <row r="25" spans="1:9" ht="12.75">
      <c r="A25" s="5" t="s">
        <v>19</v>
      </c>
      <c r="B25" s="15">
        <v>132600</v>
      </c>
      <c r="C25" s="6">
        <f>B25+700</f>
        <v>133300</v>
      </c>
      <c r="D25" s="6">
        <f>B25+1400</f>
        <v>134000</v>
      </c>
      <c r="E25" s="6">
        <f>B25+6750</f>
        <v>139350</v>
      </c>
      <c r="F25" s="6">
        <f>B25+4000</f>
        <v>136600</v>
      </c>
      <c r="G25" s="6">
        <f>B25+5000</f>
        <v>137600</v>
      </c>
      <c r="H25" s="6">
        <f>B25+8000</f>
        <v>140600</v>
      </c>
      <c r="I25" s="22">
        <f>2100*I2</f>
        <v>175350</v>
      </c>
    </row>
    <row r="26" spans="1:9" ht="12.75">
      <c r="A26" s="5" t="s">
        <v>20</v>
      </c>
      <c r="B26" s="15">
        <v>132600</v>
      </c>
      <c r="C26" s="6">
        <f>B26+700</f>
        <v>133300</v>
      </c>
      <c r="D26" s="6">
        <f>B26+1400</f>
        <v>134000</v>
      </c>
      <c r="E26" s="6">
        <f>B26+6750</f>
        <v>139350</v>
      </c>
      <c r="F26" s="6">
        <f>B26+4000</f>
        <v>136600</v>
      </c>
      <c r="G26" s="6">
        <f>B26+5000</f>
        <v>137600</v>
      </c>
      <c r="H26" s="6">
        <f>B26+8000</f>
        <v>140600</v>
      </c>
      <c r="I26" s="22">
        <f>2100*I2</f>
        <v>175350</v>
      </c>
    </row>
    <row r="27" spans="1:9" ht="12.75">
      <c r="A27" s="5" t="s">
        <v>21</v>
      </c>
      <c r="B27" s="15">
        <v>136600</v>
      </c>
      <c r="C27" s="6">
        <f>B27+700</f>
        <v>137300</v>
      </c>
      <c r="D27" s="6">
        <f>B27+1400</f>
        <v>138000</v>
      </c>
      <c r="E27" s="6">
        <f>B27+6750</f>
        <v>143350</v>
      </c>
      <c r="F27" s="6">
        <f>B27+4000</f>
        <v>140600</v>
      </c>
      <c r="G27" s="6">
        <f>B27+5000</f>
        <v>141600</v>
      </c>
      <c r="H27" s="6">
        <f>B27+8000</f>
        <v>144600</v>
      </c>
      <c r="I27" s="22">
        <f>2100*I2</f>
        <v>175350</v>
      </c>
    </row>
    <row r="28" spans="1:9" ht="12.75">
      <c r="A28" s="5" t="s">
        <v>22</v>
      </c>
      <c r="B28" s="15">
        <v>136600</v>
      </c>
      <c r="C28" s="6">
        <f>B28+700</f>
        <v>137300</v>
      </c>
      <c r="D28" s="6">
        <f>B28+1400</f>
        <v>138000</v>
      </c>
      <c r="E28" s="6">
        <f>B28+6750</f>
        <v>143350</v>
      </c>
      <c r="F28" s="6">
        <f>B28+4000</f>
        <v>140600</v>
      </c>
      <c r="G28" s="6">
        <f>B28+5000</f>
        <v>141600</v>
      </c>
      <c r="H28" s="6">
        <f>B28+8000</f>
        <v>144600</v>
      </c>
      <c r="I28" s="22">
        <f>2100*I2</f>
        <v>175350</v>
      </c>
    </row>
    <row r="29" spans="1:9" ht="12.75">
      <c r="A29" s="5" t="s">
        <v>23</v>
      </c>
      <c r="B29" s="15">
        <v>136600</v>
      </c>
      <c r="C29" s="6">
        <f>B29+700</f>
        <v>137300</v>
      </c>
      <c r="D29" s="6">
        <f>B29+1400</f>
        <v>138000</v>
      </c>
      <c r="E29" s="6">
        <f>B29+6750</f>
        <v>143350</v>
      </c>
      <c r="F29" s="6">
        <f>B29+4000</f>
        <v>140600</v>
      </c>
      <c r="G29" s="6">
        <f>B29+5000</f>
        <v>141600</v>
      </c>
      <c r="H29" s="6">
        <f>B29+8000</f>
        <v>144600</v>
      </c>
      <c r="I29" s="22">
        <f>2100*I2</f>
        <v>175350</v>
      </c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13"/>
    </row>
    <row r="31" spans="1:9" ht="12.75">
      <c r="A31" s="5" t="s">
        <v>10</v>
      </c>
      <c r="B31" s="15">
        <v>173600</v>
      </c>
      <c r="C31" s="6">
        <f>B31+700</f>
        <v>174300</v>
      </c>
      <c r="D31" s="6">
        <f>B31+1400</f>
        <v>175000</v>
      </c>
      <c r="E31" s="6">
        <f>B31+6750</f>
        <v>180350</v>
      </c>
      <c r="F31" s="6">
        <f>B31+4000</f>
        <v>177600</v>
      </c>
      <c r="G31" s="6">
        <f>B31+5000</f>
        <v>178600</v>
      </c>
      <c r="H31" s="6">
        <f>B31+8000</f>
        <v>181600</v>
      </c>
      <c r="I31" s="22">
        <v>197600</v>
      </c>
    </row>
    <row r="32" spans="1:9" ht="12.75">
      <c r="A32" s="5" t="s">
        <v>11</v>
      </c>
      <c r="B32" s="15">
        <v>176600</v>
      </c>
      <c r="C32" s="6">
        <f>B32+700</f>
        <v>177300</v>
      </c>
      <c r="D32" s="6">
        <f>B32+1400</f>
        <v>178000</v>
      </c>
      <c r="E32" s="6">
        <f>B32+6750</f>
        <v>183350</v>
      </c>
      <c r="F32" s="6">
        <f>B32+4000</f>
        <v>180600</v>
      </c>
      <c r="G32" s="6">
        <f>B32+5000</f>
        <v>181600</v>
      </c>
      <c r="H32" s="6">
        <f>B32+8000</f>
        <v>184600</v>
      </c>
      <c r="I32" s="22">
        <v>197600</v>
      </c>
    </row>
    <row r="33" spans="1:9" ht="12.75">
      <c r="A33" s="5" t="s">
        <v>12</v>
      </c>
      <c r="B33" s="15">
        <v>184600</v>
      </c>
      <c r="C33" s="6">
        <f>B33+700</f>
        <v>185300</v>
      </c>
      <c r="D33" s="6">
        <f>B33+1400</f>
        <v>186000</v>
      </c>
      <c r="E33" s="6">
        <f>B33+6750</f>
        <v>191350</v>
      </c>
      <c r="F33" s="6">
        <f>B33+4000</f>
        <v>188600</v>
      </c>
      <c r="G33" s="6">
        <f>B33+5000</f>
        <v>189600</v>
      </c>
      <c r="H33" s="6">
        <f>B33+8000</f>
        <v>192600</v>
      </c>
      <c r="I33" s="22">
        <v>197600</v>
      </c>
    </row>
    <row r="34" spans="1:9" ht="12.75">
      <c r="A34" s="5" t="s">
        <v>13</v>
      </c>
      <c r="B34" s="15">
        <v>187600</v>
      </c>
      <c r="C34" s="6">
        <f>B34+700</f>
        <v>188300</v>
      </c>
      <c r="D34" s="6">
        <f>B34+1400</f>
        <v>189000</v>
      </c>
      <c r="E34" s="6">
        <f>B34+6750</f>
        <v>194350</v>
      </c>
      <c r="F34" s="6">
        <f>B34+4000</f>
        <v>191600</v>
      </c>
      <c r="G34" s="6">
        <f>B34+5000</f>
        <v>192600</v>
      </c>
      <c r="H34" s="6">
        <f>B34+8000</f>
        <v>195600</v>
      </c>
      <c r="I34" s="22">
        <v>197600</v>
      </c>
    </row>
    <row r="35" spans="1:9" ht="12.75">
      <c r="A35" s="5" t="s">
        <v>14</v>
      </c>
      <c r="B35" s="15">
        <v>186600</v>
      </c>
      <c r="C35" s="6">
        <f>B35+700</f>
        <v>187300</v>
      </c>
      <c r="D35" s="6">
        <f>B35+1400</f>
        <v>188000</v>
      </c>
      <c r="E35" s="6">
        <f>B35+6750</f>
        <v>193350</v>
      </c>
      <c r="F35" s="6">
        <f>B35+4000</f>
        <v>190600</v>
      </c>
      <c r="G35" s="6">
        <f>B35+5000</f>
        <v>191600</v>
      </c>
      <c r="H35" s="6">
        <f>B35+8000</f>
        <v>194600</v>
      </c>
      <c r="I35" s="22">
        <v>197600</v>
      </c>
    </row>
    <row r="36" spans="1:9" ht="12.75">
      <c r="A36" s="42"/>
      <c r="B36" s="42"/>
      <c r="C36" s="42"/>
      <c r="D36" s="42"/>
      <c r="E36" s="42"/>
      <c r="F36" s="42"/>
      <c r="G36" s="42"/>
      <c r="H36" s="42"/>
      <c r="I36" s="10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43" t="s">
        <v>36</v>
      </c>
      <c r="B38" s="43"/>
      <c r="C38" s="44"/>
      <c r="D38" s="44"/>
      <c r="E38" s="44"/>
      <c r="F38" s="44"/>
      <c r="G38" s="44"/>
      <c r="H38" s="44"/>
      <c r="I38" s="45"/>
    </row>
  </sheetData>
  <sheetProtection/>
  <mergeCells count="19">
    <mergeCell ref="A24:H24"/>
    <mergeCell ref="A30:H30"/>
    <mergeCell ref="A36:H36"/>
    <mergeCell ref="A38:I38"/>
    <mergeCell ref="I7:I9"/>
    <mergeCell ref="F8:F9"/>
    <mergeCell ref="G8:G9"/>
    <mergeCell ref="H8:H9"/>
    <mergeCell ref="A10:H10"/>
    <mergeCell ref="A17:H17"/>
    <mergeCell ref="A2:H3"/>
    <mergeCell ref="A4:H4"/>
    <mergeCell ref="F5:H5"/>
    <mergeCell ref="A7:A9"/>
    <mergeCell ref="B7:B9"/>
    <mergeCell ref="C7:C9"/>
    <mergeCell ref="D7:D9"/>
    <mergeCell ref="E7:E9"/>
    <mergeCell ref="F7:H7"/>
  </mergeCells>
  <printOptions/>
  <pageMargins left="0.4724409448818898" right="0.1968503937007874" top="0.15748031496062992" bottom="0.2362204724409449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Protexg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SVS</cp:lastModifiedBy>
  <cp:lastPrinted>2016-01-20T10:17:43Z</cp:lastPrinted>
  <dcterms:created xsi:type="dcterms:W3CDTF">2006-08-31T03:19:10Z</dcterms:created>
  <dcterms:modified xsi:type="dcterms:W3CDTF">2017-01-24T10:16:58Z</dcterms:modified>
  <cp:category/>
  <cp:version/>
  <cp:contentType/>
  <cp:contentStatus/>
</cp:coreProperties>
</file>